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<sst xmlns="http://schemas.openxmlformats.org/spreadsheetml/2006/main" count="86" uniqueCount="85">
  <si>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Приложение №1</t>
  </si>
  <si>
    <t>к постановлению Косолаповской сельской администрации Мари-Турекского муниципального района Республики Марий Эл</t>
  </si>
  <si>
    <r>
      <t xml:space="preserve">от 14 октября  2021 года № 68 </t>
    </r>
    <r>
      <rPr>
        <sz val="12"/>
        <color indexed="9"/>
        <rFont val="Times New Roman"/>
        <family val="1"/>
      </rPr>
      <t>___</t>
    </r>
  </si>
  <si>
    <t>Исполнение по доходам бюджета  Косолаповского сельского поселения Мари-Турекского муниципального района Республики Марий Эл за 3 квартал  2021 года</t>
  </si>
  <si>
    <t>тыс.рублей</t>
  </si>
  <si>
    <t>Утверждено на 2021 год</t>
  </si>
  <si>
    <t>Фактическое исполнение с начала года</t>
  </si>
  <si>
    <t xml:space="preserve"> % исполнения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</si>
  <si>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</si>
  <si>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</si>
  <si>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</si>
  <si>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</si>
  <si>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</si>
  <si>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</si>
  <si>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</si>
  <si>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</si>
  <si>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</si>
  <si>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</si>
  <si>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</si>
  <si>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</si>
  <si>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</si>
  <si>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</si>
  <si>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</si>
  <si>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</si>
  <si>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</si>
  <si>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</si>
  <si>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</si>
  <si>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903 1 08 04020 01 0000 110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</si>
  <si>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</si>
  <si>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</si>
  <si>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</si>
  <si>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</si>
  <si>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</si>
  <si>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</si>
  <si>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</si>
  <si>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</si>
  <si>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</si>
  <si>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</si>
  <si>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</si>
  <si>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</si>
  <si>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</si>
  <si>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000 1 13 00000 00 0000 130</t>
  </si>
  <si>
    <t>ПРОЧИЕ ДОХОДЫ ОТ ОКАЗАНИЯ ПЛАТНЫХ УСЛУГ И КОМПЕНСАЦИИ ЗАТРАТ ГОСУДАРСТВА</t>
  </si>
  <si>
    <t>992 1 1303050 05 0000 130</t>
  </si>
  <si>
    <t>Прочие доходы от оказания платных услуг и компенсации затрат государству</t>
  </si>
  <si>
    <t>000 1 17 00000 00 0000 000</t>
  </si>
  <si>
    <t>ПРОЧИЕ НЕНАЛОГОВЫЕ ДОХОДЫ</t>
  </si>
  <si>
    <t>903 1 17 15030 10 0005 150</t>
  </si>
  <si>
    <t>Инициативные платежи</t>
  </si>
  <si>
    <t>000 1 16 00000 00 0000 000</t>
  </si>
  <si>
    <t>ШТРАФНЫЕ САНКЦИИ, ВОЗМЕЩЕНИЕ УЩЕРБА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</si>
  <si>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</si>
  <si>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</si>
  <si>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</si>
  <si>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000 0 02 10000 00 0000 000</t>
  </si>
  <si>
    <t>ДОТАЦИИ БЮДЖЕТАМ МО</t>
  </si>
  <si>
    <t>992 2 02 16001 10 0000 150</t>
  </si>
  <si>
    <t>Дотации бюджетам поселений на выравнивание бюджетной обеспеченности из бюджетов муниципальных районов</t>
  </si>
  <si>
    <t>000 2 02 20000 00 0000 000</t>
  </si>
  <si>
    <t>СУБСИДИИ БЮДЖЕТАМ БЮДЖЕТНОЙ СИСТЕМЫ РФ</t>
  </si>
  <si>
    <t>992 2 02 15002 10 0000 151</t>
  </si>
  <si>
    <t xml:space="preserve">Дотации бюджетам поселений на поддержку мер по обеспечению сбалансированности бюджетов </t>
  </si>
  <si>
    <t>9032 2 02 25555 10 0000 150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</si>
  <si>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</si>
  <si>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903 2 02 25576 10 0000 150</t>
  </si>
  <si>
    <t xml:space="preserve">Субсидии бюджетам сельских поселений на обеспечение комплексного развития сельских территорий </t>
  </si>
  <si>
    <t>000 2 02 30000 00 0000 000</t>
  </si>
  <si>
    <t>СУБВЕНЦИИ БЮДЖЕТАМ БЮДЖЕТНОЙ СИСТЕМЫ РФ</t>
  </si>
  <si>
    <t>903 2 02 35118 10 0000 150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</si>
  <si>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</si>
  <si>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903 2 02 25555 13 0000 150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</si>
  <si>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</si>
  <si>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</si>
  <si>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</si>
  <si>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000 2 02 40000 00 0000 000</t>
  </si>
  <si>
    <t>ИНЫЕ МЕЖБЮДЖЕТНЫЕ ТРАНСФЕРТЫ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</si>
  <si>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</si>
  <si>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</si>
  <si>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</si>
  <si>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     сельских поселений</t>
  </si>
  <si>
    <t>000 2 00 50000 00 0000 000</t>
  </si>
  <si>
    <t>ПРОЧИЕ БЕЗВОЗМЕЗДНЫЕ ПОСТУПЛЕНИЯ</t>
  </si>
  <si>
    <t>903 2 07 05020 10 0000 150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</si>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</sst>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.0"/>
    <numFmt numFmtId="167" formatCode="0.0"/>
    <numFmt numFmtId="168" formatCode="0"/>
    <numFmt numFmtId="169" formatCode="@"/>
    <numFmt numFmtId="170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/>
    </xf>
    <xf numFmtId="164" fontId="8" fillId="2" borderId="1" xfId="0" applyFont="1" applyFill="1" applyBorder="1" applyAlignment="1" applyProtection="1">
      <alignment/>
      <protection/>
    </xf>
    <xf numFmtId="166" fontId="8" fillId="2" borderId="1" xfId="0" applyNumberFormat="1" applyFont="1" applyFill="1" applyBorder="1" applyAlignment="1">
      <alignment/>
    </xf>
    <xf numFmtId="167" fontId="8" fillId="2" borderId="1" xfId="0" applyNumberFormat="1" applyFont="1" applyFill="1" applyBorder="1" applyAlignment="1">
      <alignment/>
    </xf>
    <xf numFmtId="164" fontId="8" fillId="0" borderId="1" xfId="0" applyFont="1" applyBorder="1" applyAlignment="1" applyProtection="1">
      <alignment/>
      <protection locked="0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3" fillId="0" borderId="3" xfId="0" applyNumberFormat="1" applyFont="1" applyBorder="1" applyAlignment="1" applyProtection="1">
      <alignment/>
      <protection locked="0"/>
    </xf>
    <xf numFmtId="166" fontId="3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64" fontId="8" fillId="0" borderId="2" xfId="0" applyFont="1" applyBorder="1" applyAlignment="1" applyProtection="1">
      <alignment/>
      <protection locked="0"/>
    </xf>
    <xf numFmtId="168" fontId="3" fillId="0" borderId="1" xfId="0" applyNumberFormat="1" applyFont="1" applyBorder="1" applyAlignment="1" applyProtection="1">
      <alignment/>
      <protection locked="0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/>
    </xf>
    <xf numFmtId="168" fontId="3" fillId="0" borderId="2" xfId="0" applyNumberFormat="1" applyFont="1" applyBorder="1" applyAlignment="1" applyProtection="1">
      <alignment/>
      <protection locked="0"/>
    </xf>
    <xf numFmtId="168" fontId="3" fillId="0" borderId="4" xfId="0" applyNumberFormat="1" applyFont="1" applyBorder="1" applyAlignment="1" applyProtection="1">
      <alignment/>
      <protection locked="0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horizontal="left" vertical="center" wrapText="1"/>
    </xf>
    <xf numFmtId="164" fontId="3" fillId="0" borderId="1" xfId="0" applyFont="1" applyBorder="1" applyAlignment="1" applyProtection="1">
      <alignment/>
      <protection locked="0"/>
    </xf>
    <xf numFmtId="164" fontId="3" fillId="0" borderId="2" xfId="0" applyFont="1" applyBorder="1" applyAlignment="1" applyProtection="1">
      <alignment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wrapText="1"/>
    </xf>
    <xf numFmtId="169" fontId="3" fillId="0" borderId="5" xfId="0" applyNumberFormat="1" applyFont="1" applyFill="1" applyBorder="1" applyAlignment="1">
      <alignment horizontal="left" vertical="top" shrinkToFit="1"/>
    </xf>
    <xf numFmtId="170" fontId="3" fillId="0" borderId="1" xfId="0" applyNumberFormat="1" applyFont="1" applyFill="1" applyBorder="1" applyAlignment="1" applyProtection="1">
      <alignment horizontal="justify" wrapText="1"/>
      <protection locked="0"/>
    </xf>
    <xf numFmtId="169" fontId="3" fillId="0" borderId="1" xfId="0" applyNumberFormat="1" applyFont="1" applyBorder="1" applyAlignment="1">
      <alignment horizontal="left" vertical="top" shrinkToFit="1"/>
    </xf>
    <xf numFmtId="169" fontId="8" fillId="0" borderId="1" xfId="0" applyNumberFormat="1" applyFont="1" applyBorder="1" applyAlignment="1">
      <alignment horizontal="left" shrinkToFit="1"/>
    </xf>
    <xf numFmtId="170" fontId="8" fillId="0" borderId="1" xfId="0" applyNumberFormat="1" applyFont="1" applyFill="1" applyBorder="1" applyAlignment="1" applyProtection="1">
      <alignment horizontal="justify" wrapText="1"/>
      <protection locked="0"/>
    </xf>
    <xf numFmtId="169" fontId="3" fillId="0" borderId="5" xfId="0" applyNumberFormat="1" applyFont="1" applyBorder="1" applyAlignment="1">
      <alignment horizontal="left" shrinkToFit="1"/>
    </xf>
    <xf numFmtId="169" fontId="8" fillId="0" borderId="5" xfId="0" applyNumberFormat="1" applyFont="1" applyBorder="1" applyAlignment="1">
      <alignment horizontal="left" shrinkToFit="1"/>
    </xf>
    <xf numFmtId="164" fontId="5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Процент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2" t="s">
        <v>0</v>
      </c>
      <c r="D2" s="2"/>
      <c r="E2" s="2"/>
    </row>
    <row r="3" spans="1:5" ht="48" customHeight="1">
      <c r="A3" s="1"/>
      <c r="B3" s="1"/>
      <c r="C3" s="3" t="s">
        <v>1</v>
      </c>
      <c r="D3" s="3"/>
      <c r="E3" s="3"/>
    </row>
    <row r="4" spans="1:5" ht="18" customHeight="1">
      <c r="A4" s="1"/>
      <c r="B4" s="1"/>
      <c r="C4" s="3" t="s">
        <v>2</v>
      </c>
      <c r="D4" s="3"/>
      <c r="E4" s="3"/>
    </row>
    <row r="5" spans="1:5" ht="12.75">
      <c r="A5" s="1"/>
      <c r="B5" s="1"/>
      <c r="C5" s="4"/>
      <c r="D5" s="5"/>
      <c r="E5" s="5"/>
    </row>
    <row r="6" spans="1:5" ht="39" customHeight="1">
      <c r="A6" s="6" t="s">
        <v>3</v>
      </c>
      <c r="B6" s="6"/>
      <c r="C6" s="6"/>
      <c r="D6" s="6"/>
      <c r="E6" s="6"/>
    </row>
    <row r="7" spans="1:5" ht="12.75">
      <c r="A7" s="7"/>
      <c r="B7" s="8"/>
      <c r="C7" s="8"/>
      <c r="D7" s="8"/>
      <c r="E7" s="8"/>
    </row>
    <row r="8" spans="1:5" ht="12.75">
      <c r="A8" s="7"/>
      <c r="B8" s="8"/>
      <c r="C8" s="8"/>
      <c r="D8" s="8"/>
      <c r="E8" s="8"/>
    </row>
    <row r="9" spans="1:5" ht="12.75">
      <c r="A9" s="1"/>
      <c r="B9" s="1"/>
      <c r="C9" s="1"/>
      <c r="D9" s="1"/>
      <c r="E9" s="9" t="s">
        <v>4</v>
      </c>
    </row>
    <row r="10" spans="1:5" ht="12.75">
      <c r="A10" s="10"/>
      <c r="B10" s="10"/>
      <c r="C10" s="11" t="s">
        <v>5</v>
      </c>
      <c r="D10" s="12" t="s">
        <v>6</v>
      </c>
      <c r="E10" s="11" t="s">
        <v>7</v>
      </c>
    </row>
    <row r="11" spans="1:5" ht="12.75">
      <c r="A11" s="13"/>
      <c r="B11" s="14" t="s">
        <v>8</v>
      </c>
      <c r="C11" s="15">
        <f>C12+C14+C17+C20+C22+C23+C30</f>
        <v>2518.7000000000003</v>
      </c>
      <c r="D11" s="15">
        <f>D12+D14+D17+D20+D22+D23+D30</f>
        <v>2084.3</v>
      </c>
      <c r="E11" s="16">
        <f>D11/C11*100</f>
        <v>82.75300750387105</v>
      </c>
    </row>
    <row r="12" spans="1:5" ht="12.75">
      <c r="A12" s="17" t="s">
        <v>9</v>
      </c>
      <c r="B12" s="18" t="s">
        <v>10</v>
      </c>
      <c r="C12" s="19">
        <f>C13</f>
        <v>489</v>
      </c>
      <c r="D12" s="15">
        <f>D13</f>
        <v>314</v>
      </c>
      <c r="E12" s="16">
        <f>D12/C12*100</f>
        <v>64.21267893660531</v>
      </c>
    </row>
    <row r="13" spans="1:5" ht="12.75">
      <c r="A13" s="20" t="s">
        <v>11</v>
      </c>
      <c r="B13" s="10" t="s">
        <v>12</v>
      </c>
      <c r="C13" s="21">
        <v>489</v>
      </c>
      <c r="D13" s="22">
        <v>314</v>
      </c>
      <c r="E13" s="23">
        <f>D13/C13*100</f>
        <v>64.21267893660531</v>
      </c>
    </row>
    <row r="14" spans="1:5" ht="12.75">
      <c r="A14" s="24" t="s">
        <v>13</v>
      </c>
      <c r="B14" s="18" t="s">
        <v>14</v>
      </c>
      <c r="C14" s="19">
        <f>C15+C16</f>
        <v>566</v>
      </c>
      <c r="D14" s="15">
        <f>D15+D16</f>
        <v>660.8</v>
      </c>
      <c r="E14" s="23">
        <f>D14/C14*100</f>
        <v>116.74911660777386</v>
      </c>
    </row>
    <row r="15" spans="1:5" ht="12.75" hidden="1">
      <c r="A15" s="25" t="s">
        <v>15</v>
      </c>
      <c r="B15" s="26" t="s">
        <v>16</v>
      </c>
      <c r="C15" s="27">
        <v>0</v>
      </c>
      <c r="D15" s="22">
        <v>0</v>
      </c>
      <c r="E15" s="23"/>
    </row>
    <row r="16" spans="1:5" ht="12.75">
      <c r="A16" s="28" t="s">
        <v>17</v>
      </c>
      <c r="B16" s="10" t="s">
        <v>18</v>
      </c>
      <c r="C16" s="27">
        <v>566</v>
      </c>
      <c r="D16" s="22">
        <v>660.8</v>
      </c>
      <c r="E16" s="16">
        <f aca="true" t="shared" si="0" ref="E16:E21">D16/C16*100</f>
        <v>116.74911660777386</v>
      </c>
    </row>
    <row r="17" spans="1:5" ht="12.75">
      <c r="A17" s="17" t="s">
        <v>19</v>
      </c>
      <c r="B17" s="18" t="s">
        <v>20</v>
      </c>
      <c r="C17" s="19">
        <f>C18+C19</f>
        <v>367</v>
      </c>
      <c r="D17" s="15">
        <f>D18+D19</f>
        <v>81.9</v>
      </c>
      <c r="E17" s="16">
        <f t="shared" si="0"/>
        <v>22.31607629427793</v>
      </c>
    </row>
    <row r="18" spans="1:5" ht="12.75">
      <c r="A18" s="25" t="s">
        <v>21</v>
      </c>
      <c r="B18" s="26" t="s">
        <v>22</v>
      </c>
      <c r="C18" s="27">
        <v>207</v>
      </c>
      <c r="D18" s="22">
        <v>19.7</v>
      </c>
      <c r="E18" s="23">
        <f t="shared" si="0"/>
        <v>9.516908212560386</v>
      </c>
    </row>
    <row r="19" spans="1:5" ht="12.75">
      <c r="A19" s="25" t="s">
        <v>23</v>
      </c>
      <c r="B19" s="10" t="s">
        <v>24</v>
      </c>
      <c r="C19" s="27">
        <v>160</v>
      </c>
      <c r="D19" s="22">
        <v>62.2</v>
      </c>
      <c r="E19" s="23">
        <f t="shared" si="0"/>
        <v>38.87500000000001</v>
      </c>
    </row>
    <row r="20" spans="1:5" ht="12.75">
      <c r="A20" s="17" t="s">
        <v>25</v>
      </c>
      <c r="B20" s="18" t="s">
        <v>26</v>
      </c>
      <c r="C20" s="19">
        <f>C21</f>
        <v>3</v>
      </c>
      <c r="D20" s="15">
        <f>D21</f>
        <v>1.6</v>
      </c>
      <c r="E20" s="23">
        <f t="shared" si="0"/>
        <v>53.333333333333336</v>
      </c>
    </row>
    <row r="21" spans="1:5" ht="18" customHeight="1">
      <c r="A21" s="29" t="s">
        <v>27</v>
      </c>
      <c r="B21" s="26" t="s">
        <v>28</v>
      </c>
      <c r="C21" s="27">
        <v>3</v>
      </c>
      <c r="D21" s="22">
        <v>1.6</v>
      </c>
      <c r="E21" s="23">
        <f t="shared" si="0"/>
        <v>53.333333333333336</v>
      </c>
    </row>
    <row r="22" spans="1:5" ht="34.5" customHeight="1" hidden="1">
      <c r="A22" s="17" t="s">
        <v>29</v>
      </c>
      <c r="B22" s="30" t="s">
        <v>30</v>
      </c>
      <c r="C22" s="19"/>
      <c r="D22" s="15">
        <v>0</v>
      </c>
      <c r="E22" s="23"/>
    </row>
    <row r="23" spans="1:5" ht="48" customHeight="1">
      <c r="A23" s="17" t="s">
        <v>31</v>
      </c>
      <c r="B23" s="31" t="s">
        <v>32</v>
      </c>
      <c r="C23" s="19">
        <f>C24+C25+C26</f>
        <v>1085.4</v>
      </c>
      <c r="D23" s="15">
        <f>D24+D25+D26</f>
        <v>1026</v>
      </c>
      <c r="E23" s="16">
        <f aca="true" t="shared" si="1" ref="E23:E50">D23/C23*100</f>
        <v>94.52736318407959</v>
      </c>
    </row>
    <row r="24" spans="1:5" ht="52.5" customHeight="1" hidden="1">
      <c r="A24" s="32" t="s">
        <v>33</v>
      </c>
      <c r="B24" s="26" t="s">
        <v>34</v>
      </c>
      <c r="C24" s="27"/>
      <c r="D24" s="22"/>
      <c r="E24" s="16" t="e">
        <f t="shared" si="1"/>
        <v>#DIV/0!</v>
      </c>
    </row>
    <row r="25" spans="1:5" ht="12.75">
      <c r="A25" s="32" t="s">
        <v>35</v>
      </c>
      <c r="B25" s="26" t="s">
        <v>36</v>
      </c>
      <c r="C25" s="27">
        <v>950.4</v>
      </c>
      <c r="D25" s="22">
        <v>851.1</v>
      </c>
      <c r="E25" s="16">
        <f t="shared" si="1"/>
        <v>89.55176767676768</v>
      </c>
    </row>
    <row r="26" spans="1:5" ht="98.25" customHeight="1">
      <c r="A26" s="33" t="s">
        <v>37</v>
      </c>
      <c r="B26" s="26" t="s">
        <v>38</v>
      </c>
      <c r="C26" s="27">
        <v>135</v>
      </c>
      <c r="D26" s="22">
        <v>174.9</v>
      </c>
      <c r="E26" s="23">
        <f t="shared" si="1"/>
        <v>129.55555555555554</v>
      </c>
    </row>
    <row r="27" spans="1:5" ht="12.75" hidden="1">
      <c r="A27" s="17" t="s">
        <v>39</v>
      </c>
      <c r="B27" s="31" t="s">
        <v>40</v>
      </c>
      <c r="C27" s="19">
        <v>0</v>
      </c>
      <c r="D27" s="15">
        <v>0</v>
      </c>
      <c r="E27" s="23" t="e">
        <f t="shared" si="1"/>
        <v>#DIV/0!</v>
      </c>
    </row>
    <row r="28" spans="1:5" ht="12.75" hidden="1">
      <c r="A28" s="10" t="s">
        <v>41</v>
      </c>
      <c r="B28" s="31" t="s">
        <v>42</v>
      </c>
      <c r="C28" s="19">
        <v>0</v>
      </c>
      <c r="D28" s="15">
        <v>0</v>
      </c>
      <c r="E28" s="23" t="e">
        <f t="shared" si="1"/>
        <v>#DIV/0!</v>
      </c>
    </row>
    <row r="29" spans="1:5" ht="12.75" hidden="1">
      <c r="A29" s="10" t="s">
        <v>43</v>
      </c>
      <c r="B29" s="26" t="s">
        <v>44</v>
      </c>
      <c r="C29" s="27">
        <v>0</v>
      </c>
      <c r="D29" s="22">
        <v>0</v>
      </c>
      <c r="E29" s="23" t="e">
        <f t="shared" si="1"/>
        <v>#DIV/0!</v>
      </c>
    </row>
    <row r="30" spans="1:5" ht="12.75">
      <c r="A30" s="17" t="s">
        <v>45</v>
      </c>
      <c r="B30" s="31" t="s">
        <v>46</v>
      </c>
      <c r="C30" s="19">
        <f>C31</f>
        <v>8.3</v>
      </c>
      <c r="D30" s="15">
        <f>D31</f>
        <v>0</v>
      </c>
      <c r="E30" s="23">
        <f t="shared" si="1"/>
        <v>0</v>
      </c>
    </row>
    <row r="31" spans="1:5" ht="12.75">
      <c r="A31" s="32" t="s">
        <v>47</v>
      </c>
      <c r="B31" s="26" t="s">
        <v>48</v>
      </c>
      <c r="C31" s="27">
        <v>8.3</v>
      </c>
      <c r="D31" s="22"/>
      <c r="E31" s="23">
        <f t="shared" si="1"/>
        <v>0</v>
      </c>
    </row>
    <row r="32" spans="1:5" ht="12.75" hidden="1">
      <c r="A32" s="17" t="s">
        <v>49</v>
      </c>
      <c r="B32" s="31" t="s">
        <v>50</v>
      </c>
      <c r="C32" s="19">
        <v>0</v>
      </c>
      <c r="D32" s="15">
        <v>0</v>
      </c>
      <c r="E32" s="23" t="e">
        <f t="shared" si="1"/>
        <v>#DIV/0!</v>
      </c>
    </row>
    <row r="33" spans="1:5" ht="12.75">
      <c r="A33" s="17" t="s">
        <v>51</v>
      </c>
      <c r="B33" s="31" t="s">
        <v>52</v>
      </c>
      <c r="C33" s="19">
        <f>C34+C48</f>
        <v>5303.4</v>
      </c>
      <c r="D33" s="19">
        <f>D34+D48</f>
        <v>3109.6</v>
      </c>
      <c r="E33" s="16">
        <f t="shared" si="1"/>
        <v>58.63408379530113</v>
      </c>
    </row>
    <row r="34" spans="1:5" ht="34.5" customHeight="1">
      <c r="A34" s="34" t="s">
        <v>51</v>
      </c>
      <c r="B34" s="31" t="s">
        <v>53</v>
      </c>
      <c r="C34" s="19">
        <f>C35+C37+C41+C45</f>
        <v>5274.5</v>
      </c>
      <c r="D34" s="19">
        <f>D35+D37+D41+D45</f>
        <v>3080.7</v>
      </c>
      <c r="E34" s="23">
        <f t="shared" si="1"/>
        <v>58.40743198407432</v>
      </c>
    </row>
    <row r="35" spans="1:5" ht="16.5" customHeight="1">
      <c r="A35" s="35" t="s">
        <v>54</v>
      </c>
      <c r="B35" s="30" t="s">
        <v>55</v>
      </c>
      <c r="C35" s="19">
        <f>C36</f>
        <v>1199.7</v>
      </c>
      <c r="D35" s="19">
        <f>D36</f>
        <v>575.7</v>
      </c>
      <c r="E35" s="16">
        <f t="shared" si="1"/>
        <v>47.9869967491873</v>
      </c>
    </row>
    <row r="36" spans="1:5" ht="12.75">
      <c r="A36" s="36" t="s">
        <v>56</v>
      </c>
      <c r="B36" s="37" t="s">
        <v>57</v>
      </c>
      <c r="C36" s="27">
        <v>1199.7</v>
      </c>
      <c r="D36" s="27">
        <v>575.7</v>
      </c>
      <c r="E36" s="23">
        <f t="shared" si="1"/>
        <v>47.9869967491873</v>
      </c>
    </row>
    <row r="37" spans="1:5" ht="12.75">
      <c r="A37" s="35" t="s">
        <v>58</v>
      </c>
      <c r="B37" s="30" t="s">
        <v>59</v>
      </c>
      <c r="C37" s="19">
        <f>C40+C39</f>
        <v>1453</v>
      </c>
      <c r="D37" s="19">
        <f>D40+D39</f>
        <v>866.8</v>
      </c>
      <c r="E37" s="16">
        <f t="shared" si="1"/>
        <v>59.65588437715071</v>
      </c>
    </row>
    <row r="38" spans="1:5" ht="30" customHeight="1" hidden="1">
      <c r="A38" s="36" t="s">
        <v>60</v>
      </c>
      <c r="B38" s="37" t="s">
        <v>61</v>
      </c>
      <c r="C38" s="27"/>
      <c r="D38" s="27"/>
      <c r="E38" s="23" t="e">
        <f t="shared" si="1"/>
        <v>#DIV/0!</v>
      </c>
    </row>
    <row r="39" spans="1:5" ht="62.25" customHeight="1">
      <c r="A39" s="37" t="s">
        <v>62</v>
      </c>
      <c r="B39" s="37" t="s">
        <v>63</v>
      </c>
      <c r="C39" s="27">
        <v>866.8</v>
      </c>
      <c r="D39" s="27">
        <v>866.8</v>
      </c>
      <c r="E39" s="23">
        <f>D39/C39*100</f>
        <v>100</v>
      </c>
    </row>
    <row r="40" spans="1:5" ht="47.25" customHeight="1">
      <c r="A40" s="37" t="s">
        <v>64</v>
      </c>
      <c r="B40" s="37" t="s">
        <v>65</v>
      </c>
      <c r="C40" s="27">
        <v>586.2</v>
      </c>
      <c r="D40" s="27">
        <v>0</v>
      </c>
      <c r="E40" s="23">
        <f t="shared" si="1"/>
        <v>0</v>
      </c>
    </row>
    <row r="41" spans="1:5" ht="38.25" customHeight="1">
      <c r="A41" s="35" t="s">
        <v>66</v>
      </c>
      <c r="B41" s="30" t="s">
        <v>67</v>
      </c>
      <c r="C41" s="19">
        <f>C42</f>
        <v>222.4</v>
      </c>
      <c r="D41" s="19">
        <f>D42</f>
        <v>156.7</v>
      </c>
      <c r="E41" s="16">
        <f t="shared" si="1"/>
        <v>70.45863309352517</v>
      </c>
    </row>
    <row r="42" spans="1:5" ht="48" customHeight="1">
      <c r="A42" s="38" t="s">
        <v>68</v>
      </c>
      <c r="B42" s="39" t="s">
        <v>69</v>
      </c>
      <c r="C42" s="27">
        <v>222.4</v>
      </c>
      <c r="D42" s="27">
        <v>156.7</v>
      </c>
      <c r="E42" s="23">
        <f t="shared" si="1"/>
        <v>70.45863309352517</v>
      </c>
    </row>
    <row r="43" spans="1:5" ht="63.75" customHeight="1" hidden="1">
      <c r="A43" s="38" t="s">
        <v>70</v>
      </c>
      <c r="B43" s="39" t="s">
        <v>71</v>
      </c>
      <c r="C43" s="27"/>
      <c r="D43" s="27">
        <v>0</v>
      </c>
      <c r="E43" s="23" t="e">
        <f t="shared" si="1"/>
        <v>#DIV/0!</v>
      </c>
    </row>
    <row r="44" spans="1:5" ht="63.75" customHeight="1" hidden="1">
      <c r="A44" s="40" t="s">
        <v>72</v>
      </c>
      <c r="B44" s="39" t="s">
        <v>73</v>
      </c>
      <c r="C44" s="27">
        <v>0</v>
      </c>
      <c r="D44" s="27">
        <v>0</v>
      </c>
      <c r="E44" s="23" t="e">
        <f t="shared" si="1"/>
        <v>#DIV/0!</v>
      </c>
    </row>
    <row r="45" spans="1:5" ht="27.75" customHeight="1">
      <c r="A45" s="41" t="s">
        <v>74</v>
      </c>
      <c r="B45" s="42" t="s">
        <v>75</v>
      </c>
      <c r="C45" s="19">
        <f>C46+C47</f>
        <v>2399.4</v>
      </c>
      <c r="D45" s="19">
        <f>D46+D47</f>
        <v>1481.5</v>
      </c>
      <c r="E45" s="16">
        <f t="shared" si="1"/>
        <v>61.74460281737101</v>
      </c>
    </row>
    <row r="46" spans="1:5" ht="76.5" customHeight="1">
      <c r="A46" s="43" t="s">
        <v>76</v>
      </c>
      <c r="B46" s="39" t="s">
        <v>77</v>
      </c>
      <c r="C46" s="27">
        <v>1458.8</v>
      </c>
      <c r="D46" s="27">
        <v>1454</v>
      </c>
      <c r="E46" s="23">
        <f t="shared" si="1"/>
        <v>99.67096243487799</v>
      </c>
    </row>
    <row r="47" spans="1:5" ht="29.25" customHeight="1">
      <c r="A47" s="43" t="s">
        <v>78</v>
      </c>
      <c r="B47" s="39" t="s">
        <v>79</v>
      </c>
      <c r="C47" s="27">
        <v>940.6</v>
      </c>
      <c r="D47" s="27">
        <v>27.5</v>
      </c>
      <c r="E47" s="23">
        <f t="shared" si="1"/>
        <v>2.923665745268977</v>
      </c>
    </row>
    <row r="48" spans="1:5" ht="21" customHeight="1">
      <c r="A48" s="44" t="s">
        <v>80</v>
      </c>
      <c r="B48" s="42" t="s">
        <v>81</v>
      </c>
      <c r="C48" s="19">
        <f>C49</f>
        <v>28.9</v>
      </c>
      <c r="D48" s="19">
        <f>D49</f>
        <v>28.9</v>
      </c>
      <c r="E48" s="23">
        <f t="shared" si="1"/>
        <v>100</v>
      </c>
    </row>
    <row r="49" spans="1:5" ht="48.75" customHeight="1">
      <c r="A49" s="43" t="s">
        <v>82</v>
      </c>
      <c r="B49" s="39" t="s">
        <v>83</v>
      </c>
      <c r="C49" s="27">
        <v>28.9</v>
      </c>
      <c r="D49" s="27">
        <v>28.9</v>
      </c>
      <c r="E49" s="23">
        <f t="shared" si="1"/>
        <v>100</v>
      </c>
    </row>
    <row r="50" spans="1:5" ht="12.75">
      <c r="A50" s="45" t="s">
        <v>84</v>
      </c>
      <c r="B50" s="45"/>
      <c r="C50" s="19">
        <f>C11+C33</f>
        <v>7822.1</v>
      </c>
      <c r="D50" s="19">
        <f>D11+D33</f>
        <v>5193.9</v>
      </c>
      <c r="E50" s="16">
        <f t="shared" si="1"/>
        <v>66.40032727784097</v>
      </c>
    </row>
  </sheetData>
  <sheetProtection selectLockedCells="1" selectUnlockedCells="1"/>
  <mergeCells count="4">
    <mergeCell ref="C2:E2"/>
    <mergeCell ref="C3:E3"/>
    <mergeCell ref="C4:E4"/>
    <mergeCell ref="A6:E6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от 14.10.2021 года №68</dc:title>
  <dc:subject/>
  <dc:creator/>
  <cp:keywords/>
  <dc:description/>
  <cp:lastModifiedBy/>
  <cp:lastPrinted>2021-07-29T10:43:00Z</cp:lastPrinted>
  <dcterms:modified xsi:type="dcterms:W3CDTF">2021-10-14T05:17:33Z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XXJ7TYMEEKJ2-7618-34</vt:lpwstr>
  </property>
  <property fmtid="{D5CDD505-2E9C-101B-9397-08002B2CF9AE}" pid="3" name="_dlc_DocIdItemGuid">
    <vt:lpwstr>fc8e209a-b7d9-4679-a77e-656ae99a1a8d</vt:lpwstr>
  </property>
  <property fmtid="{D5CDD505-2E9C-101B-9397-08002B2CF9AE}" pid="4" name="_dlc_DocIdUrl">
    <vt:lpwstr>https://vip.gov.mari.ru/mturek/sp_kosolapovo/_layouts/DocIdRedir.aspx?ID=XXJ7TYMEEKJ2-7618-34, XXJ7TYMEEKJ2-7618-34</vt:lpwstr>
  </property>
  <property fmtid="{D5CDD505-2E9C-101B-9397-08002B2CF9AE}" pid="5" name="Описание">
    <vt:lpwstr>Исполнение по доходам бюджета  Косолаповского сельского поселения Мари-Турекского муниципального района Республики Марий Эл за 3 квартал  2021 года</vt:lpwstr>
  </property>
  <property fmtid="{D5CDD505-2E9C-101B-9397-08002B2CF9AE}" pid="6" name="Год">
    <vt:lpwstr>2021год</vt:lpwstr>
  </property>
</Properties>
</file>